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apter13trustee844-my.sharepoint.com/personal/jamesd_ch13bna_com/Documents/Web site/"/>
    </mc:Choice>
  </mc:AlternateContent>
  <xr:revisionPtr revIDLastSave="0" documentId="8_{2F66A701-7E59-4816-A36D-E6DD2D42AADB}" xr6:coauthVersionLast="47" xr6:coauthVersionMax="47" xr10:uidLastSave="{00000000-0000-0000-0000-000000000000}"/>
  <bookViews>
    <workbookView xWindow="29700" yWindow="1815" windowWidth="26025" windowHeight="12990" xr2:uid="{00000000-000D-0000-FFFF-FFFF00000000}"/>
  </bookViews>
  <sheets>
    <sheet name="Workshee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3" l="1"/>
  <c r="E7" i="3"/>
  <c r="D6" i="3" l="1"/>
  <c r="E6" i="3" s="1"/>
  <c r="E9" i="3" s="1"/>
  <c r="E11" i="3" l="1"/>
  <c r="D13" i="3" l="1"/>
  <c r="D15" i="3" l="1"/>
  <c r="D16" i="3"/>
  <c r="D14" i="3"/>
  <c r="E17" i="3" l="1"/>
  <c r="E18" i="3" s="1"/>
  <c r="E21" i="3" s="1"/>
  <c r="E23" i="3" s="1"/>
</calcChain>
</file>

<file path=xl/sharedStrings.xml><?xml version="1.0" encoding="utf-8"?>
<sst xmlns="http://schemas.openxmlformats.org/spreadsheetml/2006/main" count="22" uniqueCount="22">
  <si>
    <t>Dividend</t>
  </si>
  <si>
    <t>Estate share (%)</t>
  </si>
  <si>
    <t>Proceeds to unsecured creditors</t>
  </si>
  <si>
    <r>
      <rPr>
        <i/>
        <sz val="10"/>
        <color theme="1"/>
        <rFont val="Arial Narrow"/>
        <family val="2"/>
      </rPr>
      <t xml:space="preserve">less </t>
    </r>
    <r>
      <rPr>
        <sz val="10"/>
        <color theme="1"/>
        <rFont val="Arial Narrow"/>
        <family val="2"/>
      </rPr>
      <t>Realtor/Auctioneer</t>
    </r>
  </si>
  <si>
    <r>
      <rPr>
        <i/>
        <sz val="10"/>
        <color theme="1"/>
        <rFont val="Arial Narrow"/>
        <family val="2"/>
      </rPr>
      <t xml:space="preserve">less </t>
    </r>
    <r>
      <rPr>
        <sz val="10"/>
        <color theme="1"/>
        <rFont val="Arial Narrow"/>
        <family val="2"/>
      </rPr>
      <t>Costs of sale</t>
    </r>
  </si>
  <si>
    <r>
      <rPr>
        <i/>
        <sz val="10"/>
        <color theme="1"/>
        <rFont val="Arial Narrow"/>
        <family val="2"/>
      </rPr>
      <t xml:space="preserve">less </t>
    </r>
    <r>
      <rPr>
        <sz val="10"/>
        <color theme="1"/>
        <rFont val="Arial Narrow"/>
        <family val="2"/>
      </rPr>
      <t>Liens</t>
    </r>
  </si>
  <si>
    <r>
      <t xml:space="preserve">less </t>
    </r>
    <r>
      <rPr>
        <sz val="10"/>
        <color theme="1"/>
        <rFont val="Arial Narrow"/>
        <family val="2"/>
      </rPr>
      <t>Joint owner share*</t>
    </r>
  </si>
  <si>
    <r>
      <rPr>
        <i/>
        <sz val="10"/>
        <color theme="1"/>
        <rFont val="Arial Narrow"/>
        <family val="2"/>
      </rPr>
      <t xml:space="preserve">less </t>
    </r>
    <r>
      <rPr>
        <sz val="10"/>
        <color theme="1"/>
        <rFont val="Arial Narrow"/>
        <family val="2"/>
      </rPr>
      <t>Exemption*</t>
    </r>
  </si>
  <si>
    <r>
      <t xml:space="preserve">less </t>
    </r>
    <r>
      <rPr>
        <sz val="10"/>
        <color theme="1"/>
        <rFont val="Arial Narrow"/>
        <family val="2"/>
      </rPr>
      <t>Priority claims</t>
    </r>
  </si>
  <si>
    <t>General unsecured pool</t>
  </si>
  <si>
    <t>Total unsecured claims</t>
  </si>
  <si>
    <t>Amount subject to commission</t>
  </si>
  <si>
    <t>25% first $5,000</t>
  </si>
  <si>
    <t>10% of $5,000-$50,000</t>
  </si>
  <si>
    <t>5% of $50,000-$1,000,000</t>
  </si>
  <si>
    <t>Estate proceeds</t>
  </si>
  <si>
    <r>
      <rPr>
        <i/>
        <sz val="10"/>
        <rFont val="Arial Narrow"/>
        <family val="2"/>
      </rPr>
      <t>less</t>
    </r>
    <r>
      <rPr>
        <sz val="10"/>
        <rFont val="Arial Narrow"/>
        <family val="2"/>
      </rPr>
      <t xml:space="preserve"> Trustee commission</t>
    </r>
  </si>
  <si>
    <t>Debtor</t>
  </si>
  <si>
    <t>Case no</t>
  </si>
  <si>
    <t>Real Property value</t>
  </si>
  <si>
    <t>(adjust if not fully owned by estate)</t>
  </si>
  <si>
    <t>version 10/18/22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</si>
</sst>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color theme="1"/>
      <name val="Arial Narrow"/>
      <family val="2"/>
    </font>
    <font>
      <u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u val="singleAccounting"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9" fontId="3" fillId="0" borderId="0" xfId="0" applyNumberFormat="1" applyFont="1"/>
    <xf numFmtId="0" fontId="6" fillId="0" borderId="0" xfId="0" applyFont="1"/>
    <xf numFmtId="0" fontId="5" fillId="0" borderId="0" xfId="0" applyFont="1"/>
    <xf numFmtId="43" fontId="3" fillId="0" borderId="0" xfId="2" applyFont="1"/>
    <xf numFmtId="164" fontId="3" fillId="0" borderId="0" xfId="2" applyNumberFormat="1" applyFont="1"/>
    <xf numFmtId="164" fontId="2" fillId="0" borderId="0" xfId="0" applyNumberFormat="1" applyFont="1"/>
    <xf numFmtId="164" fontId="3" fillId="0" borderId="0" xfId="0" applyNumberFormat="1" applyFont="1"/>
    <xf numFmtId="164" fontId="2" fillId="0" borderId="0" xfId="2" applyNumberFormat="1" applyFont="1"/>
    <xf numFmtId="0" fontId="8" fillId="0" borderId="0" xfId="0" applyFont="1"/>
    <xf numFmtId="0" fontId="4" fillId="0" borderId="0" xfId="0" applyFont="1"/>
    <xf numFmtId="9" fontId="3" fillId="0" borderId="0" xfId="1" applyFont="1"/>
    <xf numFmtId="164" fontId="9" fillId="0" borderId="0" xfId="2" applyNumberFormat="1" applyFont="1"/>
    <xf numFmtId="164" fontId="8" fillId="0" borderId="1" xfId="2" applyNumberFormat="1" applyFont="1" applyBorder="1"/>
    <xf numFmtId="10" fontId="8" fillId="0" borderId="1" xfId="1" applyNumberFormat="1" applyFont="1" applyBorder="1"/>
    <xf numFmtId="14" fontId="2" fillId="0" borderId="0" xfId="0" applyNumberFormat="1" applyFont="1"/>
    <xf numFmtId="164" fontId="3" fillId="0" borderId="0" xfId="2" applyNumberFormat="1" applyFont="1" applyBorder="1"/>
    <xf numFmtId="0" fontId="4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21">
    <dxf>
      <font>
        <color theme="0"/>
      </font>
    </dxf>
    <dxf>
      <fill>
        <patternFill>
          <bgColor theme="4" tint="0.59996337778862885"/>
        </patternFill>
      </fill>
    </dxf>
    <dxf>
      <font>
        <color theme="0"/>
      </font>
    </dxf>
    <dxf>
      <fill>
        <patternFill>
          <bgColor theme="4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theme="0"/>
      </font>
    </dxf>
    <dxf>
      <fill>
        <patternFill>
          <bgColor theme="4" tint="0.59996337778862885"/>
        </patternFill>
      </fill>
    </dxf>
    <dxf>
      <font>
        <color theme="0"/>
      </font>
    </dxf>
    <dxf>
      <fill>
        <patternFill>
          <bgColor theme="4" tint="0.5999633777886288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906F9-944B-4446-AC59-CF08C4EA0B38}">
  <dimension ref="A1:F26"/>
  <sheetViews>
    <sheetView tabSelected="1" zoomScale="106" zoomScaleNormal="106" workbookViewId="0">
      <selection activeCell="E4" sqref="E4"/>
    </sheetView>
  </sheetViews>
  <sheetFormatPr defaultColWidth="9.140625" defaultRowHeight="12.75" x14ac:dyDescent="0.2"/>
  <cols>
    <col min="1" max="1" width="2" style="1" customWidth="1"/>
    <col min="2" max="2" width="1.42578125" style="1" customWidth="1"/>
    <col min="3" max="3" width="25.7109375" style="1" customWidth="1"/>
    <col min="4" max="5" width="8.7109375" style="1" customWidth="1"/>
    <col min="6" max="6" width="10.42578125" style="1" customWidth="1"/>
    <col min="7" max="10" width="8.7109375" style="1" customWidth="1"/>
    <col min="11" max="12" width="11.5703125" style="1" bestFit="1" customWidth="1"/>
    <col min="13" max="16384" width="9.140625" style="1"/>
  </cols>
  <sheetData>
    <row r="1" spans="1:6" x14ac:dyDescent="0.2">
      <c r="C1" s="12" t="s">
        <v>17</v>
      </c>
      <c r="D1" s="12" t="s">
        <v>18</v>
      </c>
    </row>
    <row r="2" spans="1:6" x14ac:dyDescent="0.2">
      <c r="C2" s="2"/>
      <c r="D2" s="7"/>
      <c r="E2" s="2"/>
    </row>
    <row r="3" spans="1:6" x14ac:dyDescent="0.2">
      <c r="C3" s="2"/>
      <c r="D3" s="19"/>
      <c r="E3" s="19"/>
    </row>
    <row r="4" spans="1:6" x14ac:dyDescent="0.2">
      <c r="A4" s="1" t="s">
        <v>19</v>
      </c>
      <c r="C4" s="2"/>
      <c r="D4" s="2"/>
      <c r="E4" s="18"/>
    </row>
    <row r="5" spans="1:6" x14ac:dyDescent="0.2">
      <c r="A5" s="1" t="s">
        <v>1</v>
      </c>
      <c r="C5" s="2"/>
      <c r="E5" s="13">
        <v>1</v>
      </c>
      <c r="F5" s="1" t="s">
        <v>20</v>
      </c>
    </row>
    <row r="6" spans="1:6" x14ac:dyDescent="0.2">
      <c r="B6" s="1" t="s">
        <v>3</v>
      </c>
      <c r="C6" s="2"/>
      <c r="D6" s="3" t="str">
        <f>IF(E4=0," ",6%)</f>
        <v xml:space="preserve"> </v>
      </c>
      <c r="E6" s="7">
        <f>IFERROR(D6*E4,0)</f>
        <v>0</v>
      </c>
    </row>
    <row r="7" spans="1:6" x14ac:dyDescent="0.2">
      <c r="B7" s="1" t="s">
        <v>4</v>
      </c>
      <c r="C7" s="2"/>
      <c r="D7" s="2"/>
      <c r="E7" s="7">
        <f>IF(E4&gt;0,1500,0)</f>
        <v>0</v>
      </c>
    </row>
    <row r="8" spans="1:6" x14ac:dyDescent="0.2">
      <c r="B8" s="1" t="s">
        <v>5</v>
      </c>
      <c r="C8" s="4"/>
      <c r="D8" s="4"/>
      <c r="E8" s="7"/>
    </row>
    <row r="9" spans="1:6" x14ac:dyDescent="0.2">
      <c r="B9" s="5" t="s">
        <v>6</v>
      </c>
      <c r="C9" s="4"/>
      <c r="D9" s="4"/>
      <c r="E9" s="7">
        <f>IFERROR((1-E5)*(E4-E6-E7-E8),0)</f>
        <v>0</v>
      </c>
    </row>
    <row r="10" spans="1:6" x14ac:dyDescent="0.2">
      <c r="B10" s="1" t="s">
        <v>7</v>
      </c>
      <c r="C10" s="2"/>
      <c r="D10" s="2"/>
      <c r="E10" s="7"/>
    </row>
    <row r="11" spans="1:6" x14ac:dyDescent="0.2">
      <c r="B11" s="1" t="s">
        <v>15</v>
      </c>
      <c r="C11" s="2"/>
      <c r="D11" s="2"/>
      <c r="E11" s="7">
        <f>IFERROR(E4-SUM(E6:E10),0)</f>
        <v>0</v>
      </c>
    </row>
    <row r="12" spans="1:6" x14ac:dyDescent="0.2">
      <c r="B12" s="2" t="s">
        <v>16</v>
      </c>
      <c r="C12" s="2"/>
      <c r="D12" s="2"/>
      <c r="E12" s="6"/>
    </row>
    <row r="13" spans="1:6" x14ac:dyDescent="0.2">
      <c r="C13" s="2" t="s">
        <v>11</v>
      </c>
      <c r="D13" s="7">
        <f>IFERROR(E4-E9-E10,0)</f>
        <v>0</v>
      </c>
      <c r="E13" s="9"/>
    </row>
    <row r="14" spans="1:6" x14ac:dyDescent="0.2">
      <c r="C14" s="2" t="s">
        <v>12</v>
      </c>
      <c r="D14" s="7">
        <f>IF(D13&gt;5000,0.25*5000,D13*0.25)</f>
        <v>0</v>
      </c>
      <c r="E14" s="8"/>
    </row>
    <row r="15" spans="1:6" x14ac:dyDescent="0.2">
      <c r="C15" s="2" t="s">
        <v>13</v>
      </c>
      <c r="D15" s="7">
        <f>IF(D13&gt;50000,0.1*45000,IF(D13&lt;=5000,0,0.1*(D13-5000)))</f>
        <v>0</v>
      </c>
      <c r="E15" s="8"/>
    </row>
    <row r="16" spans="1:6" ht="15" x14ac:dyDescent="0.35">
      <c r="C16" s="2" t="s">
        <v>14</v>
      </c>
      <c r="D16" s="14">
        <f>IF(D13&lt;=50000,0,0.05*(D13-50000))</f>
        <v>0</v>
      </c>
      <c r="E16" s="8"/>
    </row>
    <row r="17" spans="1:6" x14ac:dyDescent="0.2">
      <c r="B17" s="2"/>
      <c r="C17" s="2"/>
      <c r="D17" s="9"/>
      <c r="E17" s="7">
        <f>SUM(D14:D16)</f>
        <v>0</v>
      </c>
    </row>
    <row r="18" spans="1:6" x14ac:dyDescent="0.2">
      <c r="A18" s="1" t="s">
        <v>2</v>
      </c>
      <c r="C18" s="2"/>
      <c r="D18" s="9"/>
      <c r="E18" s="7">
        <f>IFERROR(IF(E11-E17&lt;0,"No value",E11-E17),0)</f>
        <v>0</v>
      </c>
      <c r="F18" s="8"/>
    </row>
    <row r="20" spans="1:6" x14ac:dyDescent="0.2">
      <c r="A20" s="5" t="s">
        <v>8</v>
      </c>
      <c r="E20" s="10"/>
    </row>
    <row r="21" spans="1:6" x14ac:dyDescent="0.2">
      <c r="A21" s="11" t="s">
        <v>9</v>
      </c>
      <c r="E21" s="15">
        <f>E18-E20</f>
        <v>0</v>
      </c>
    </row>
    <row r="22" spans="1:6" x14ac:dyDescent="0.2">
      <c r="A22" s="1" t="s">
        <v>10</v>
      </c>
      <c r="E22" s="10"/>
    </row>
    <row r="23" spans="1:6" x14ac:dyDescent="0.2">
      <c r="A23" s="11" t="s">
        <v>0</v>
      </c>
      <c r="E23" s="16" t="e">
        <f>E21/E22</f>
        <v>#DIV/0!</v>
      </c>
    </row>
    <row r="25" spans="1:6" x14ac:dyDescent="0.2">
      <c r="B25" s="1" t="str">
        <f>"*Not subject to chapter 7 trustee commission"</f>
        <v>*Not subject to chapter 7 trustee commission</v>
      </c>
    </row>
    <row r="26" spans="1:6" s="11" customFormat="1" x14ac:dyDescent="0.2">
      <c r="F26" s="17" t="s">
        <v>21</v>
      </c>
    </row>
  </sheetData>
  <mergeCells count="1">
    <mergeCell ref="D3:E3"/>
  </mergeCells>
  <conditionalFormatting sqref="E22 E20">
    <cfRule type="containsBlanks" dxfId="20" priority="39">
      <formula>LEN(TRIM(E20))=0</formula>
    </cfRule>
  </conditionalFormatting>
  <conditionalFormatting sqref="C1">
    <cfRule type="expression" dxfId="19" priority="29">
      <formula>$C$1="Debtor"</formula>
    </cfRule>
    <cfRule type="expression" dxfId="18" priority="30">
      <formula>"Debtor"</formula>
    </cfRule>
  </conditionalFormatting>
  <conditionalFormatting sqref="D1">
    <cfRule type="expression" dxfId="17" priority="28">
      <formula>$D$1="Case no"</formula>
    </cfRule>
  </conditionalFormatting>
  <conditionalFormatting sqref="E18">
    <cfRule type="cellIs" dxfId="16" priority="11" operator="lessThan">
      <formula>0</formula>
    </cfRule>
    <cfRule type="expression" dxfId="15" priority="2">
      <formula>$E$5=0</formula>
    </cfRule>
  </conditionalFormatting>
  <conditionalFormatting sqref="E11">
    <cfRule type="expression" dxfId="14" priority="7">
      <formula>AND(E$4&gt;0,ISBLANK(E11))</formula>
    </cfRule>
  </conditionalFormatting>
  <conditionalFormatting sqref="D13">
    <cfRule type="expression" dxfId="13" priority="6">
      <formula>E4=0</formula>
    </cfRule>
  </conditionalFormatting>
  <conditionalFormatting sqref="E4">
    <cfRule type="containsBlanks" dxfId="12" priority="5">
      <formula>LEN(TRIM(E4))=0</formula>
    </cfRule>
  </conditionalFormatting>
  <conditionalFormatting sqref="E21 E23">
    <cfRule type="containsErrors" dxfId="11" priority="3">
      <formula>ISERROR(E21)</formula>
    </cfRule>
  </conditionalFormatting>
  <conditionalFormatting sqref="E8 E10">
    <cfRule type="containsBlanks" dxfId="10" priority="40">
      <formula>LEN(TRIM(E8))=0</formula>
    </cfRule>
  </conditionalFormatting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FCA5EEE2513C41BD28B6B8294361AB" ma:contentTypeVersion="0" ma:contentTypeDescription="Create a new document." ma:contentTypeScope="" ma:versionID="c3d1c6584fb10a13f824c4414b935f2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67f04c92afa2a240b76fb927ce3a31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8ADAA2-25FA-47C0-974D-39CC98BD98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4DB19E0-9D8E-4BFB-B8C8-10DBBD605B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10F812-0E7C-4702-8052-BF5FA164FF9D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james davis</cp:lastModifiedBy>
  <cp:lastPrinted>2020-05-11T03:07:02Z</cp:lastPrinted>
  <dcterms:created xsi:type="dcterms:W3CDTF">2013-03-25T20:34:53Z</dcterms:created>
  <dcterms:modified xsi:type="dcterms:W3CDTF">2022-10-18T20:37:41Z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0x0101002FFCA5EEE2513C41BD28B6B8294361AB</vt:lpwstr>
  </property>
  <property fmtid="{D5CDD505-2E9C-101B-9397-08002B2CF9AE}" pid="3" name="IsMyDocuments">
    <vt:bool>true</vt:bool>
  </property>
</Properties>
</file>